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ash Flow" sheetId="2" state="visible" r:id="rId4"/>
    <sheet name="Example" sheetId="3" state="visible" r:id="rId5"/>
    <sheet name="Note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<sst xmlns="http://schemas.openxmlformats.org/spreadsheetml/2006/main" count="142" uniqueCount="96">
  <si>
    <t xml:space="preserve">13-Week Cash Flow Forecast</t>
  </si>
  <si>
    <t xml:space="preserve">OwnerNumbers · Free Phase 1 download · ownernumbers.com</t>
  </si>
  <si>
    <t xml:space="preserve">What this template is</t>
  </si>
  <si>
    <t xml:space="preserve">A simple cash forecast that tracks money in and money out, week by week, for the next 13 weeks. Direct method — actual cash receipts and disbursements, not net income with adjustments. It matches how owner-operators actually think about cash.</t>
  </si>
  <si>
    <t xml:space="preserve">Why 13 weeks</t>
  </si>
  <si>
    <t xml:space="preserve">Long enough to see seasonal patterns and plan for known expenses (quarterly tax, year-end bonuses, the slow month that always lands in February). Short enough that you can actually forecast it with reasonable accuracy. This is the standard cash-management horizon used by bankers, business advisors, and turnaround consultants.</t>
  </si>
  <si>
    <t xml:space="preserve">How to use it</t>
  </si>
  <si>
    <t xml:space="preserve">1. Open the Cash Flow sheet.</t>
  </si>
  <si>
    <t xml:space="preserve">2. Enter your starting cash balance in cell B7. This is the cash on hand today, in your operating account.</t>
  </si>
  <si>
    <t xml:space="preserve">3. Fill in expected receipts (cash IN) by week, by category. Use your AR aging to estimate when customer payments will land.</t>
  </si>
  <si>
    <t xml:space="preserve">4. Fill in expected disbursements (cash OUT) by week, by category. Don't forget quarterly taxes, annual insurance renewals, and one-time items.</t>
  </si>
  <si>
    <t xml:space="preserve">5. Set your safe minimum cash threshold in cell B (the target floor — see Notes for how to calculate it).</t>
  </si>
  <si>
    <t xml:space="preserve">6. Watch the Status row. Any 'BELOW MINIMUM' or 'NEGATIVE WEEK' flags need attention.</t>
  </si>
  <si>
    <t xml:space="preserve">Color coding</t>
  </si>
  <si>
    <t xml:space="preserve">• Blue numbers = inputs you fill in</t>
  </si>
  <si>
    <t xml:space="preserve">• Black numbers = formulas (don't edit these)</t>
  </si>
  <si>
    <t xml:space="preserve">• Red highlight = ending cash below safe minimum</t>
  </si>
  <si>
    <t xml:space="preserve">• Yellow highlight = negative cash week (more out than in)</t>
  </si>
  <si>
    <t xml:space="preserve">• Green status cell = OK week, on target</t>
  </si>
  <si>
    <t xml:space="preserve">Need help?</t>
  </si>
  <si>
    <t xml:space="preserve">See the Example sheet for a worked $1.2M services business filled in. See the Notes sheet for how to calculate your safe minimum, what counts as a receipt vs. a disbursement, and the categorization mistakes that throw forecasts off.</t>
  </si>
  <si>
    <t xml:space="preserve">Want a more interactive version?</t>
  </si>
  <si>
    <t xml:space="preserve">The OwnerNumbers Toolkit ($97-$197 one-time) includes an interactive Cash Flow Planner with 13-week forecasting, variance-vs-actuals tracking, banker-package PDF export, and rolling re-forecasts. This static template is the free version — same direct-method structure, no software required.</t>
  </si>
  <si>
    <t xml:space="preserve">ownernumbers.com/toolkit</t>
  </si>
  <si>
    <t xml:space="preserve">This template provides general cash flow planning tools, not financial, legal, or tax advice. Consult a qualified professional for advice specific to your situation.</t>
  </si>
  <si>
    <t xml:space="preserve">Business: [Your business name]    Period starts: May 04, 2026</t>
  </si>
  <si>
    <t xml:space="preserve">Category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</si>
  <si>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</si>
  <si>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</si>
  <si>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</si>
  <si>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</si>
  <si>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</si>
  <si>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</si>
  <si>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</si>
  <si>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</si>
  <si>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</si>
  <si>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</si>
  <si>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</si>
  <si>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</si>
  <si>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</si>
  <si>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13-week total</t>
  </si>
  <si>
    <t xml:space="preserve">Week ending</t>
  </si>
  <si>
    <t xml:space="preserve">Starting cash balance</t>
  </si>
  <si>
    <t xml:space="preserve">CASH RECEIPTS</t>
  </si>
  <si>
    <t xml:space="preserve">Customer payments</t>
  </si>
  <si>
    <t xml:space="preserve">Deposits, retainers, or progress billings</t>
  </si>
  <si>
    <t xml:space="preserve">Other income (refunds, rebates, interest)</t>
  </si>
  <si>
    <t xml:space="preserve">Outside funding (loan draws, owner contributions)</t>
  </si>
  <si>
    <t xml:space="preserve">Other receipts</t>
  </si>
  <si>
    <t xml:space="preserve">Total cash receipts</t>
  </si>
  <si>
    <t xml:space="preserve">CASH DISBURSEMENTS</t>
  </si>
  <si>
    <t xml:space="preserve">Payroll (wages + employer payroll taxes)</t>
  </si>
  <si>
    <t xml:space="preserve">Subcontractors and professional fees</t>
  </si>
  <si>
    <t xml:space="preserve">Materials and inventory</t>
  </si>
  <si>
    <t xml:space="preserve">Rent and lease payments</t>
  </si>
  <si>
    <t xml:space="preserve">Utilities, internet, phone</t>
  </si>
  <si>
    <t xml:space="preserve">Insurance</t>
  </si>
  <si>
    <t xml:space="preserve">Software and subscriptions</t>
  </si>
  <si>
    <t xml:space="preserve">Sales tax remittance (GST, HST, VAT, state sales tax)</t>
  </si>
  <si>
    <t xml:space="preserve">Income tax payments</t>
  </si>
  <si>
    <t xml:space="preserve">Debt service (loan principal + interest)</t>
  </si>
  <si>
    <t xml:space="preserve">Owner draws or distributions</t>
  </si>
  <si>
    <t xml:space="preserve">Capital expenditures (equipment, vehicles)</t>
  </si>
  <si>
    <t xml:space="preserve">Other operating expenses</t>
  </si>
  <si>
    <t xml:space="preserve">Total cash disbursements</t>
  </si>
  <si>
    <t xml:space="preserve">Net cash flow (in − out)</t>
  </si>
  <si>
    <t xml:space="preserve">Ending cash balance</t>
  </si>
  <si>
    <t xml:space="preserve">Safe minimum cash (your target floor)</t>
  </si>
  <si>
    <t xml:space="preserve">Cushion above (below) minimum</t>
  </si>
  <si>
    <t xml:space="preserve">Status</t>
  </si>
  <si>
    <t xml:space="preserve">13-Week Cash Flow Forecast — Worked Example</t>
  </si>
  <si>
    <t xml:space="preserve">Business: Acme Digital (services, $1.2M annual revenue)    Period starts: January 05, 2026</t>
  </si>
  <si>
    <t xml:space="preserve">Notes and categorization help</t>
  </si>
  <si>
    <t xml:space="preserve">How to set your safe minimum cash</t>
  </si>
  <si>
    <t xml:space="preserve">The minimum operating cash you should keep in your account at all times. Below this, you're one bad week away from missing payroll or bouncing a payment.</t>
  </si>
  <si>
    <t xml:space="preserve">A reasonable starting point: 2-3 weeks of average disbursements. If your monthly cash out is $80,000, your safe minimum is roughly $40,000-$60,000. Industries with volatile receipts (construction, project work, seasonal retail) should aim higher, toward 4-6 weeks. Steady recurring-revenue businesses can run lower, toward 1-2 weeks.</t>
  </si>
  <si>
    <t xml:space="preserve">What counts as a receipt</t>
  </si>
  <si>
    <t xml:space="preserve">Customer payments — the actual cash hitting your account, not the invoice date. Use your AR aging to estimate timing.</t>
  </si>
  <si>
    <t xml:space="preserve">Deposits and progress billings — money received before delivery. Common in construction and project services.</t>
  </si>
  <si>
    <t xml:space="preserve">Loan draws and owner contributions — outside money flowing into the business. Real cash, even though it's not 'earned'.</t>
  </si>
  <si>
    <t xml:space="preserve">Other income — interest on operating accounts, refunds, rebates, insurance reimbursements.</t>
  </si>
  <si>
    <t xml:space="preserve">What counts as a disbursement</t>
  </si>
  <si>
    <t xml:space="preserve">Anything that leaves the operating account. Payroll, rent, materials, taxes, debt payments, owner draws, capital purchases.</t>
  </si>
  <si>
    <t xml:space="preserve">Important: include the EMPLOYER side of payroll taxes (CPP, EI, FICA, FUTA, state UI). Many owners forget these and underestimate weekly payroll cash by 10-15%.</t>
  </si>
  <si>
    <t xml:space="preserve">Quarterly tax payments often get missed in 13-week forecasts. If your business pays estimated income tax (March 15, June 15, Sept 15, Jan 15 in the US), put those dates in the matching weeks.</t>
  </si>
  <si>
    <t xml:space="preserve">The most common forecasting mistakes</t>
  </si>
  <si>
    <t xml:space="preserve">Treating loan draws as 'income' but forgetting debt service in later weeks. Loan proceeds are receipts; the principal + interest payments are disbursements. Both belong in the forecast.</t>
  </si>
  <si>
    <t xml:space="preserve">Forgetting annual or semi-annual expenses. Insurance renewals, software annual licenses, professional dues, equipment service contracts. If it shows up once a year, plan for the week it lands.</t>
  </si>
  <si>
    <t xml:space="preserve">Optimistic customer payment timing. Most owners assume customers will pay on time. Most don't. Add 7-15 days to your stated payment terms when forecasting receipts.</t>
  </si>
  <si>
    <t xml:space="preserve">Skipping owner draws. If you're going to take money out, forecast it. The forecast that 'works' because you didn't include yourself isn't useful.</t>
  </si>
  <si>
    <t xml:space="preserve">Forgetting sales tax remittance. The sales tax you collect isn't yours — it's pass-through. Mid-month or end-of-quarter remittances are real disbursements that don't show on the P&amp;L.</t>
  </si>
  <si>
    <t xml:space="preserve">How this connects to OwnerNumbers calculators</t>
  </si>
  <si>
    <t xml:space="preserve">DSO Calculator (ownernumbers.com/calculators/dso) — your DSO tells you how to time customer-payment receipts in this forecast.</t>
  </si>
  <si>
    <t xml:space="preserve">DSCR Calculator — once you have a 13-week forecast, you can stress-test what would happen if you took on a new loan.</t>
  </si>
  <si>
    <t xml:space="preserve">Working Capital Calculator — the cumulative ending cash balance in this forecast is the operational portion of working capital.</t>
  </si>
  <si>
    <t xml:space="preserve">Profit Lift Calculator — if your forecast shows persistent cash gaps, that calculator surfaces which margin or expense levers would close them fastest.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</si>
</sst>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d"/>
    <numFmt numFmtId="166" formatCode="\$#,##0_);&quot;($&quot;#,##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00000"/>
      <name val="Arial"/>
      <family val="0"/>
      <charset val="1"/>
    </font>
    <font>
      <i val="true"/>
      <sz val="11"/>
      <color rgb="FF64748B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2563EB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6"/>
      <color rgb="FF000000"/>
      <name val="Arial"/>
      <family val="0"/>
      <charset val="1"/>
    </font>
    <font>
      <i val="true"/>
      <sz val="10"/>
      <color rgb="FF64748B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8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F1F5F9"/>
        <bgColor rgb="FFFFFFFF"/>
      </patternFill>
    </fill>
    <fill>
      <patternFill patternType="solid">
        <fgColor rgb="FFE2E8F0"/>
        <bgColor rgb="FFF1F5F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medium">
        <color rgb="FF334155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>
          <bgColor rgb="FFFEE2E2"/>
        </patternFill>
      </fill>
    </dxf>
    <dxf>
      <fill>
        <patternFill>
          <bgColor rgb="FFFEF3C7"/>
        </patternFill>
      </fill>
    </dxf>
    <dxf>
      <font>
        <name val="Arial"/>
        <charset val="1"/>
        <family val="0"/>
        <b val="1"/>
        <color rgb="FFB91C1C"/>
      </font>
    </dxf>
    <dxf>
      <font>
        <name val="Arial"/>
        <charset val="1"/>
        <family val="0"/>
        <b val="1"/>
        <color rgb="FF991B1B"/>
        <sz val="9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92400E"/>
        <sz val="9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166534"/>
        <sz val="9"/>
      </font>
      <fill>
        <patternFill>
          <bgColor rgb="FFDCFCE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B91C1C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1F5F9"/>
      <rgbColor rgb="FFE2E8F0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2400E"/>
      <rgbColor rgb="FF993366"/>
      <rgbColor rgb="FF334155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31.5" hidden="false" customHeight="tru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21.75" hidden="false" customHeight="true" outlineLevel="0" collapsed="false">
      <c r="A4" s="3" t="s">
        <v>2</v>
      </c>
    </row>
    <row r="5" customFormat="false" ht="31.5" hidden="false" customHeight="true" outlineLevel="0" collapsed="false">
      <c r="A5" s="4" t="s">
        <v>3</v>
      </c>
    </row>
    <row r="7" customFormat="false" ht="21.75" hidden="false" customHeight="true" outlineLevel="0" collapsed="false">
      <c r="A7" s="3" t="s">
        <v>4</v>
      </c>
    </row>
    <row r="8" customFormat="false" ht="31.5" hidden="false" customHeight="true" outlineLevel="0" collapsed="false">
      <c r="A8" s="4" t="s">
        <v>5</v>
      </c>
    </row>
    <row r="10" customFormat="false" ht="21.75" hidden="false" customHeight="true" outlineLevel="0" collapsed="false">
      <c r="A10" s="3" t="s">
        <v>6</v>
      </c>
    </row>
    <row r="11" customFormat="false" ht="18" hidden="false" customHeight="true" outlineLevel="0" collapsed="false">
      <c r="A11" s="4" t="s">
        <v>7</v>
      </c>
    </row>
    <row r="12" customFormat="false" ht="31.5" hidden="false" customHeight="true" outlineLevel="0" collapsed="false">
      <c r="A12" s="4" t="s">
        <v>8</v>
      </c>
    </row>
    <row r="13" customFormat="false" ht="31.5" hidden="false" customHeight="true" outlineLevel="0" collapsed="false">
      <c r="A13" s="4" t="s">
        <v>9</v>
      </c>
    </row>
    <row r="14" customFormat="false" ht="31.5" hidden="false" customHeight="true" outlineLevel="0" collapsed="false">
      <c r="A14" s="4" t="s">
        <v>10</v>
      </c>
    </row>
    <row r="15" customFormat="false" ht="31.5" hidden="false" customHeight="true" outlineLevel="0" collapsed="false">
      <c r="A15" s="4" t="s">
        <v>11</v>
      </c>
    </row>
    <row r="16" customFormat="false" ht="31.5" hidden="false" customHeight="true" outlineLevel="0" collapsed="false">
      <c r="A16" s="4" t="s">
        <v>12</v>
      </c>
    </row>
    <row r="18" customFormat="false" ht="21.75" hidden="false" customHeight="true" outlineLevel="0" collapsed="false">
      <c r="A18" s="3" t="s">
        <v>13</v>
      </c>
    </row>
    <row r="19" customFormat="false" ht="18" hidden="false" customHeight="true" outlineLevel="0" collapsed="false">
      <c r="A19" s="4" t="s">
        <v>14</v>
      </c>
    </row>
    <row r="20" customFormat="false" ht="18" hidden="false" customHeight="true" outlineLevel="0" collapsed="false">
      <c r="A20" s="4" t="s">
        <v>15</v>
      </c>
    </row>
    <row r="21" customFormat="false" ht="18" hidden="false" customHeight="true" outlineLevel="0" collapsed="false">
      <c r="A21" s="4" t="s">
        <v>16</v>
      </c>
    </row>
    <row r="22" customFormat="false" ht="18" hidden="false" customHeight="true" outlineLevel="0" collapsed="false">
      <c r="A22" s="4" t="s">
        <v>17</v>
      </c>
    </row>
    <row r="23" customFormat="false" ht="18" hidden="false" customHeight="true" outlineLevel="0" collapsed="false">
      <c r="A23" s="4" t="s">
        <v>18</v>
      </c>
    </row>
    <row r="25" customFormat="false" ht="21.75" hidden="false" customHeight="true" outlineLevel="0" collapsed="false">
      <c r="A25" s="3" t="s">
        <v>19</v>
      </c>
    </row>
    <row r="26" customFormat="false" ht="31.5" hidden="false" customHeight="true" outlineLevel="0" collapsed="false">
      <c r="A26" s="4" t="s">
        <v>20</v>
      </c>
    </row>
    <row r="28" customFormat="false" ht="21.75" hidden="false" customHeight="true" outlineLevel="0" collapsed="false">
      <c r="A28" s="3" t="s">
        <v>21</v>
      </c>
    </row>
    <row r="29" customFormat="false" ht="31.5" hidden="false" customHeight="true" outlineLevel="0" collapsed="false">
      <c r="A29" s="4" t="s">
        <v>22</v>
      </c>
    </row>
    <row r="31" customFormat="false" ht="15" hidden="false" customHeight="false" outlineLevel="0" collapsed="false">
      <c r="A31" s="5" t="s">
        <v>23</v>
      </c>
    </row>
    <row r="33" customFormat="false" ht="31.5" hidden="false" customHeight="true" outlineLevel="0" collapsed="false">
      <c r="A33" s="6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15" min="2" style="0" width="13"/>
  </cols>
  <sheetData>
    <row r="1" customFormat="false" ht="24" hidden="false" customHeight="true" outlineLevel="0" collapsed="false">
      <c r="A1" s="7" t="s">
        <v>0</v>
      </c>
    </row>
    <row r="2" customFormat="false" ht="15" hidden="false" customHeight="false" outlineLevel="0" collapsed="false">
      <c r="A2" s="8" t="s">
        <v>25</v>
      </c>
    </row>
    <row r="4" customFormat="false" ht="21.75" hidden="false" customHeight="true" outlineLevel="0" collapsed="false">
      <c r="A4" s="9" t="s">
        <v>26</v>
      </c>
      <c r="B4" s="10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</row>
    <row r="5" customFormat="false" ht="15" hidden="false" customHeight="false" outlineLevel="0" collapsed="false">
      <c r="A5" s="8" t="s">
        <v>41</v>
      </c>
      <c r="B5" s="11" t="n">
        <v>46152</v>
      </c>
      <c r="C5" s="11" t="n">
        <v>46159</v>
      </c>
      <c r="D5" s="11" t="n">
        <v>46166</v>
      </c>
      <c r="E5" s="11" t="n">
        <v>46173</v>
      </c>
      <c r="F5" s="11" t="n">
        <v>46180</v>
      </c>
      <c r="G5" s="11" t="n">
        <v>46187</v>
      </c>
      <c r="H5" s="11" t="n">
        <v>46194</v>
      </c>
      <c r="I5" s="11" t="n">
        <v>46201</v>
      </c>
      <c r="J5" s="11" t="n">
        <v>46208</v>
      </c>
      <c r="K5" s="11" t="n">
        <v>46215</v>
      </c>
      <c r="L5" s="11" t="n">
        <v>46222</v>
      </c>
      <c r="M5" s="11" t="n">
        <v>46229</v>
      </c>
      <c r="N5" s="11" t="n">
        <v>46236</v>
      </c>
    </row>
    <row r="7" customFormat="false" ht="15" hidden="false" customHeight="false" outlineLevel="0" collapsed="false">
      <c r="A7" s="12" t="s">
        <v>42</v>
      </c>
      <c r="B7" s="13" t="n">
        <v>0</v>
      </c>
    </row>
    <row r="9" customFormat="false" ht="15" hidden="false" customHeight="false" outlineLevel="0" collapsed="false">
      <c r="A9" s="14" t="s">
        <v>43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customFormat="false" ht="15" hidden="false" customHeight="false" outlineLevel="0" collapsed="false">
      <c r="A10" s="0" t="s">
        <v>44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 t="n">
        <f aca="false">SUM(B10:N10)</f>
        <v>0</v>
      </c>
    </row>
    <row r="11" customFormat="false" ht="15" hidden="false" customHeight="false" outlineLevel="0" collapsed="false">
      <c r="A11" s="0" t="s">
        <v>45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 t="n">
        <f aca="false">SUM(B11:N11)</f>
        <v>0</v>
      </c>
    </row>
    <row r="12" customFormat="false" ht="15" hidden="false" customHeight="false" outlineLevel="0" collapsed="false">
      <c r="A12" s="0" t="s">
        <v>46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 t="n">
        <f aca="false">SUM(B12:N12)</f>
        <v>0</v>
      </c>
    </row>
    <row r="13" customFormat="false" ht="15" hidden="false" customHeight="false" outlineLevel="0" collapsed="false">
      <c r="A13" s="0" t="s">
        <v>47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 t="n">
        <f aca="false">SUM(B13:N13)</f>
        <v>0</v>
      </c>
    </row>
    <row r="14" customFormat="false" ht="15" hidden="false" customHeight="false" outlineLevel="0" collapsed="false">
      <c r="A14" s="0" t="s">
        <v>48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 t="n">
        <f aca="false">SUM(B14:N14)</f>
        <v>0</v>
      </c>
    </row>
    <row r="15" customFormat="false" ht="15" hidden="false" customHeight="false" outlineLevel="0" collapsed="false">
      <c r="A15" s="18" t="s">
        <v>49</v>
      </c>
      <c r="B15" s="19" t="n">
        <f aca="false">SUM(B10:B14)</f>
        <v>0</v>
      </c>
      <c r="C15" s="19" t="n">
        <f aca="false">SUM(C10:C14)</f>
        <v>0</v>
      </c>
      <c r="D15" s="19" t="n">
        <f aca="false">SUM(D10:D14)</f>
        <v>0</v>
      </c>
      <c r="E15" s="19" t="n">
        <f aca="false">SUM(E10:E14)</f>
        <v>0</v>
      </c>
      <c r="F15" s="19" t="n">
        <f aca="false">SUM(F10:F14)</f>
        <v>0</v>
      </c>
      <c r="G15" s="19" t="n">
        <f aca="false">SUM(G10:G14)</f>
        <v>0</v>
      </c>
      <c r="H15" s="19" t="n">
        <f aca="false">SUM(H10:H14)</f>
        <v>0</v>
      </c>
      <c r="I15" s="19" t="n">
        <f aca="false">SUM(I10:I14)</f>
        <v>0</v>
      </c>
      <c r="J15" s="19" t="n">
        <f aca="false">SUM(J10:J14)</f>
        <v>0</v>
      </c>
      <c r="K15" s="19" t="n">
        <f aca="false">SUM(K10:K14)</f>
        <v>0</v>
      </c>
      <c r="L15" s="19" t="n">
        <f aca="false">SUM(L10:L14)</f>
        <v>0</v>
      </c>
      <c r="M15" s="19" t="n">
        <f aca="false">SUM(M10:M14)</f>
        <v>0</v>
      </c>
      <c r="N15" s="19" t="n">
        <f aca="false">SUM(N10:N14)</f>
        <v>0</v>
      </c>
      <c r="O15" s="19" t="n">
        <f aca="false">SUM(B15:N15)</f>
        <v>0</v>
      </c>
    </row>
    <row r="17" customFormat="false" ht="15" hidden="false" customHeight="false" outlineLevel="0" collapsed="false">
      <c r="A17" s="14" t="s">
        <v>50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customFormat="false" ht="15" hidden="false" customHeight="false" outlineLevel="0" collapsed="false">
      <c r="A18" s="0" t="s">
        <v>51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 t="n">
        <f aca="false">SUM(B18:N18)</f>
        <v>0</v>
      </c>
    </row>
    <row r="19" customFormat="false" ht="15" hidden="false" customHeight="false" outlineLevel="0" collapsed="false">
      <c r="A19" s="0" t="s">
        <v>52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 t="n">
        <f aca="false">SUM(B19:N19)</f>
        <v>0</v>
      </c>
    </row>
    <row r="20" customFormat="false" ht="15" hidden="false" customHeight="false" outlineLevel="0" collapsed="false">
      <c r="A20" s="0" t="s">
        <v>53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 t="n">
        <f aca="false">SUM(B20:N20)</f>
        <v>0</v>
      </c>
    </row>
    <row r="21" customFormat="false" ht="15" hidden="false" customHeight="false" outlineLevel="0" collapsed="false">
      <c r="A21" s="0" t="s">
        <v>54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 t="n">
        <f aca="false">SUM(B21:N21)</f>
        <v>0</v>
      </c>
    </row>
    <row r="22" customFormat="false" ht="15" hidden="false" customHeight="false" outlineLevel="0" collapsed="false">
      <c r="A22" s="0" t="s">
        <v>55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 t="n">
        <f aca="false">SUM(B22:N22)</f>
        <v>0</v>
      </c>
    </row>
    <row r="23" customFormat="false" ht="15" hidden="false" customHeight="false" outlineLevel="0" collapsed="false">
      <c r="A23" s="0" t="s">
        <v>56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 t="n">
        <f aca="false">SUM(B23:N23)</f>
        <v>0</v>
      </c>
    </row>
    <row r="24" customFormat="false" ht="15" hidden="false" customHeight="false" outlineLevel="0" collapsed="false">
      <c r="A24" s="0" t="s">
        <v>57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 t="n">
        <f aca="false">SUM(B24:N24)</f>
        <v>0</v>
      </c>
    </row>
    <row r="25" customFormat="false" ht="15" hidden="false" customHeight="false" outlineLevel="0" collapsed="false">
      <c r="A25" s="0" t="s">
        <v>58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 t="n">
        <f aca="false">SUM(B25:N25)</f>
        <v>0</v>
      </c>
    </row>
    <row r="26" customFormat="false" ht="15" hidden="false" customHeight="false" outlineLevel="0" collapsed="false">
      <c r="A26" s="0" t="s">
        <v>59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 t="n">
        <f aca="false">SUM(B26:N26)</f>
        <v>0</v>
      </c>
    </row>
    <row r="27" customFormat="false" ht="15" hidden="false" customHeight="false" outlineLevel="0" collapsed="false">
      <c r="A27" s="0" t="s">
        <v>60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 t="n">
        <f aca="false">SUM(B27:N27)</f>
        <v>0</v>
      </c>
    </row>
    <row r="28" customFormat="false" ht="15" hidden="false" customHeight="false" outlineLevel="0" collapsed="false">
      <c r="A28" s="0" t="s">
        <v>61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 t="n">
        <f aca="false">SUM(B28:N28)</f>
        <v>0</v>
      </c>
    </row>
    <row r="29" customFormat="false" ht="15" hidden="false" customHeight="false" outlineLevel="0" collapsed="false">
      <c r="A29" s="0" t="s">
        <v>62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 t="n">
        <f aca="false">SUM(B29:N29)</f>
        <v>0</v>
      </c>
    </row>
    <row r="30" customFormat="false" ht="15" hidden="false" customHeight="false" outlineLevel="0" collapsed="false">
      <c r="A30" s="0" t="s">
        <v>63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 t="n">
        <f aca="false">SUM(B30:N30)</f>
        <v>0</v>
      </c>
    </row>
    <row r="31" customFormat="false" ht="15" hidden="false" customHeight="false" outlineLevel="0" collapsed="false">
      <c r="A31" s="18" t="s">
        <v>64</v>
      </c>
      <c r="B31" s="19" t="n">
        <f aca="false">SUM(B18:B30)</f>
        <v>0</v>
      </c>
      <c r="C31" s="19" t="n">
        <f aca="false">SUM(C18:C30)</f>
        <v>0</v>
      </c>
      <c r="D31" s="19" t="n">
        <f aca="false">SUM(D18:D30)</f>
        <v>0</v>
      </c>
      <c r="E31" s="19" t="n">
        <f aca="false">SUM(E18:E30)</f>
        <v>0</v>
      </c>
      <c r="F31" s="19" t="n">
        <f aca="false">SUM(F18:F30)</f>
        <v>0</v>
      </c>
      <c r="G31" s="19" t="n">
        <f aca="false">SUM(G18:G30)</f>
        <v>0</v>
      </c>
      <c r="H31" s="19" t="n">
        <f aca="false">SUM(H18:H30)</f>
        <v>0</v>
      </c>
      <c r="I31" s="19" t="n">
        <f aca="false">SUM(I18:I30)</f>
        <v>0</v>
      </c>
      <c r="J31" s="19" t="n">
        <f aca="false">SUM(J18:J30)</f>
        <v>0</v>
      </c>
      <c r="K31" s="19" t="n">
        <f aca="false">SUM(K18:K30)</f>
        <v>0</v>
      </c>
      <c r="L31" s="19" t="n">
        <f aca="false">SUM(L18:L30)</f>
        <v>0</v>
      </c>
      <c r="M31" s="19" t="n">
        <f aca="false">SUM(M18:M30)</f>
        <v>0</v>
      </c>
      <c r="N31" s="19" t="n">
        <f aca="false">SUM(N18:N30)</f>
        <v>0</v>
      </c>
      <c r="O31" s="19" t="n">
        <f aca="false">SUM(B31:N31)</f>
        <v>0</v>
      </c>
    </row>
    <row r="33" customFormat="false" ht="15" hidden="false" customHeight="false" outlineLevel="0" collapsed="false">
      <c r="A33" s="20" t="s">
        <v>65</v>
      </c>
      <c r="B33" s="21" t="n">
        <f aca="false">B15-B31</f>
        <v>0</v>
      </c>
      <c r="C33" s="21" t="n">
        <f aca="false">C15-C31</f>
        <v>0</v>
      </c>
      <c r="D33" s="21" t="n">
        <f aca="false">D15-D31</f>
        <v>0</v>
      </c>
      <c r="E33" s="21" t="n">
        <f aca="false">E15-E31</f>
        <v>0</v>
      </c>
      <c r="F33" s="21" t="n">
        <f aca="false">F15-F31</f>
        <v>0</v>
      </c>
      <c r="G33" s="21" t="n">
        <f aca="false">G15-G31</f>
        <v>0</v>
      </c>
      <c r="H33" s="21" t="n">
        <f aca="false">H15-H31</f>
        <v>0</v>
      </c>
      <c r="I33" s="21" t="n">
        <f aca="false">I15-I31</f>
        <v>0</v>
      </c>
      <c r="J33" s="21" t="n">
        <f aca="false">J15-J31</f>
        <v>0</v>
      </c>
      <c r="K33" s="21" t="n">
        <f aca="false">K15-K31</f>
        <v>0</v>
      </c>
      <c r="L33" s="21" t="n">
        <f aca="false">L15-L31</f>
        <v>0</v>
      </c>
      <c r="M33" s="21" t="n">
        <f aca="false">M15-M31</f>
        <v>0</v>
      </c>
      <c r="N33" s="21" t="n">
        <f aca="false">N15-N31</f>
        <v>0</v>
      </c>
      <c r="O33" s="21" t="n">
        <f aca="false">O15-O31</f>
        <v>0</v>
      </c>
    </row>
    <row r="34" customFormat="false" ht="15" hidden="false" customHeight="false" outlineLevel="0" collapsed="false">
      <c r="A34" s="18" t="s">
        <v>66</v>
      </c>
      <c r="B34" s="19" t="n">
        <f aca="false">B7+B33</f>
        <v>0</v>
      </c>
      <c r="C34" s="19" t="n">
        <f aca="false">B34+C33</f>
        <v>0</v>
      </c>
      <c r="D34" s="19" t="n">
        <f aca="false">C34+D33</f>
        <v>0</v>
      </c>
      <c r="E34" s="19" t="n">
        <f aca="false">D34+E33</f>
        <v>0</v>
      </c>
      <c r="F34" s="19" t="n">
        <f aca="false">E34+F33</f>
        <v>0</v>
      </c>
      <c r="G34" s="19" t="n">
        <f aca="false">F34+G33</f>
        <v>0</v>
      </c>
      <c r="H34" s="19" t="n">
        <f aca="false">G34+H33</f>
        <v>0</v>
      </c>
      <c r="I34" s="19" t="n">
        <f aca="false">H34+I33</f>
        <v>0</v>
      </c>
      <c r="J34" s="19" t="n">
        <f aca="false">I34+J33</f>
        <v>0</v>
      </c>
      <c r="K34" s="19" t="n">
        <f aca="false">J34+K33</f>
        <v>0</v>
      </c>
      <c r="L34" s="19" t="n">
        <f aca="false">K34+L33</f>
        <v>0</v>
      </c>
      <c r="M34" s="19" t="n">
        <f aca="false">L34+M33</f>
        <v>0</v>
      </c>
      <c r="N34" s="19" t="n">
        <f aca="false">M34+N33</f>
        <v>0</v>
      </c>
      <c r="O34" s="19" t="n">
        <f aca="false">N34</f>
        <v>0</v>
      </c>
    </row>
    <row r="36" customFormat="false" ht="15" hidden="false" customHeight="false" outlineLevel="0" collapsed="false">
      <c r="A36" s="22" t="s">
        <v>67</v>
      </c>
      <c r="B36" s="16" t="n">
        <v>0</v>
      </c>
      <c r="C36" s="23" t="n">
        <f aca="false">$B$36</f>
        <v>0</v>
      </c>
      <c r="D36" s="23" t="n">
        <f aca="false">$B$36</f>
        <v>0</v>
      </c>
      <c r="E36" s="23" t="n">
        <f aca="false">$B$36</f>
        <v>0</v>
      </c>
      <c r="F36" s="23" t="n">
        <f aca="false">$B$36</f>
        <v>0</v>
      </c>
      <c r="G36" s="23" t="n">
        <f aca="false">$B$36</f>
        <v>0</v>
      </c>
      <c r="H36" s="23" t="n">
        <f aca="false">$B$36</f>
        <v>0</v>
      </c>
      <c r="I36" s="23" t="n">
        <f aca="false">$B$36</f>
        <v>0</v>
      </c>
      <c r="J36" s="23" t="n">
        <f aca="false">$B$36</f>
        <v>0</v>
      </c>
      <c r="K36" s="23" t="n">
        <f aca="false">$B$36</f>
        <v>0</v>
      </c>
      <c r="L36" s="23" t="n">
        <f aca="false">$B$36</f>
        <v>0</v>
      </c>
      <c r="M36" s="23" t="n">
        <f aca="false">$B$36</f>
        <v>0</v>
      </c>
      <c r="N36" s="23" t="n">
        <f aca="false">$B$36</f>
        <v>0</v>
      </c>
    </row>
    <row r="37" customFormat="false" ht="15" hidden="false" customHeight="false" outlineLevel="0" collapsed="false">
      <c r="A37" s="20" t="s">
        <v>68</v>
      </c>
      <c r="B37" s="21" t="n">
        <f aca="false">B34-$B$36</f>
        <v>0</v>
      </c>
      <c r="C37" s="21" t="n">
        <f aca="false">C34-$B$36</f>
        <v>0</v>
      </c>
      <c r="D37" s="21" t="n">
        <f aca="false">D34-$B$36</f>
        <v>0</v>
      </c>
      <c r="E37" s="21" t="n">
        <f aca="false">E34-$B$36</f>
        <v>0</v>
      </c>
      <c r="F37" s="21" t="n">
        <f aca="false">F34-$B$36</f>
        <v>0</v>
      </c>
      <c r="G37" s="21" t="n">
        <f aca="false">G34-$B$36</f>
        <v>0</v>
      </c>
      <c r="H37" s="21" t="n">
        <f aca="false">H34-$B$36</f>
        <v>0</v>
      </c>
      <c r="I37" s="21" t="n">
        <f aca="false">I34-$B$36</f>
        <v>0</v>
      </c>
      <c r="J37" s="21" t="n">
        <f aca="false">J34-$B$36</f>
        <v>0</v>
      </c>
      <c r="K37" s="21" t="n">
        <f aca="false">K34-$B$36</f>
        <v>0</v>
      </c>
      <c r="L37" s="21" t="n">
        <f aca="false">L34-$B$36</f>
        <v>0</v>
      </c>
      <c r="M37" s="21" t="n">
        <f aca="false">M34-$B$36</f>
        <v>0</v>
      </c>
      <c r="N37" s="21" t="n">
        <f aca="false">N34-$B$36</f>
        <v>0</v>
      </c>
    </row>
    <row r="38" customFormat="false" ht="15" hidden="false" customHeight="false" outlineLevel="0" collapsed="false">
      <c r="A38" s="20" t="s">
        <v>69</v>
      </c>
      <c r="B38" s="24" t="str">
        <f aca="false">IF(B34&lt;$B$36,"BELOW MINIMUM",IF(B33&lt;0,"NEGATIVE WEEK","OK"))</f>
        <v>OK</v>
      </c>
      <c r="C38" s="24" t="str">
        <f aca="false">IF(C34&lt;$B$36,"BELOW MINIMUM",IF(C33&lt;0,"NEGATIVE WEEK","OK"))</f>
        <v>OK</v>
      </c>
      <c r="D38" s="24" t="str">
        <f aca="false">IF(D34&lt;$B$36,"BELOW MINIMUM",IF(D33&lt;0,"NEGATIVE WEEK","OK"))</f>
        <v>OK</v>
      </c>
      <c r="E38" s="24" t="str">
        <f aca="false">IF(E34&lt;$B$36,"BELOW MINIMUM",IF(E33&lt;0,"NEGATIVE WEEK","OK"))</f>
        <v>OK</v>
      </c>
      <c r="F38" s="24" t="str">
        <f aca="false">IF(F34&lt;$B$36,"BELOW MINIMUM",IF(F33&lt;0,"NEGATIVE WEEK","OK"))</f>
        <v>OK</v>
      </c>
      <c r="G38" s="24" t="str">
        <f aca="false">IF(G34&lt;$B$36,"BELOW MINIMUM",IF(G33&lt;0,"NEGATIVE WEEK","OK"))</f>
        <v>OK</v>
      </c>
      <c r="H38" s="24" t="str">
        <f aca="false">IF(H34&lt;$B$36,"BELOW MINIMUM",IF(H33&lt;0,"NEGATIVE WEEK","OK"))</f>
        <v>OK</v>
      </c>
      <c r="I38" s="24" t="str">
        <f aca="false">IF(I34&lt;$B$36,"BELOW MINIMUM",IF(I33&lt;0,"NEGATIVE WEEK","OK"))</f>
        <v>OK</v>
      </c>
      <c r="J38" s="24" t="str">
        <f aca="false">IF(J34&lt;$B$36,"BELOW MINIMUM",IF(J33&lt;0,"NEGATIVE WEEK","OK"))</f>
        <v>OK</v>
      </c>
      <c r="K38" s="24" t="str">
        <f aca="false">IF(K34&lt;$B$36,"BELOW MINIMUM",IF(K33&lt;0,"NEGATIVE WEEK","OK"))</f>
        <v>OK</v>
      </c>
      <c r="L38" s="24" t="str">
        <f aca="false">IF(L34&lt;$B$36,"BELOW MINIMUM",IF(L33&lt;0,"NEGATIVE WEEK","OK"))</f>
        <v>OK</v>
      </c>
      <c r="M38" s="24" t="str">
        <f aca="false">IF(M34&lt;$B$36,"BELOW MINIMUM",IF(M33&lt;0,"NEGATIVE WEEK","OK"))</f>
        <v>OK</v>
      </c>
      <c r="N38" s="24" t="str">
        <f aca="false">IF(N34&lt;$B$36,"BELOW MINIMUM",IF(N33&lt;0,"NEGATIVE WEEK","OK"))</f>
        <v>OK</v>
      </c>
    </row>
  </sheetData>
  <conditionalFormatting sqref="B34:N34">
    <cfRule type="expression" priority="2" aboveAverage="0" equalAverage="0" bottom="0" percent="0" rank="0" text="" dxfId="0">
      <formula>B34&lt;$B$36</formula>
    </cfRule>
  </conditionalFormatting>
  <conditionalFormatting sqref="B33:N33">
    <cfRule type="cellIs" priority="3" operator="lessThan" aboveAverage="0" equalAverage="0" bottom="0" percent="0" rank="0" text="" dxfId="1">
      <formula>0</formula>
    </cfRule>
  </conditionalFormatting>
  <conditionalFormatting sqref="B37:N37">
    <cfRule type="cellIs" priority="4" operator="lessThan" aboveAverage="0" equalAverage="0" bottom="0" percent="0" rank="0" text="" dxfId="2">
      <formula>0</formula>
    </cfRule>
  </conditionalFormatting>
  <conditionalFormatting sqref="B38:N38">
    <cfRule type="expression" priority="5" aboveAverage="0" equalAverage="0" bottom="0" percent="0" rank="0" text="" dxfId="3">
      <formula>B38="BELOW MINIMUM"</formula>
    </cfRule>
    <cfRule type="expression" priority="6" aboveAverage="0" equalAverage="0" bottom="0" percent="0" rank="0" text="" dxfId="4">
      <formula>B38="NEGATIVE WEEK"</formula>
    </cfRule>
    <cfRule type="expression" priority="7" aboveAverage="0" equalAverage="0" bottom="0" percent="0" rank="0" text="" dxfId="5">
      <formula>B38="OK"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15" min="2" style="0" width="13"/>
  </cols>
  <sheetData>
    <row r="1" customFormat="false" ht="24" hidden="false" customHeight="true" outlineLevel="0" collapsed="false">
      <c r="A1" s="7" t="s">
        <v>70</v>
      </c>
    </row>
    <row r="2" customFormat="false" ht="15" hidden="false" customHeight="false" outlineLevel="0" collapsed="false">
      <c r="A2" s="8" t="s">
        <v>71</v>
      </c>
    </row>
    <row r="4" customFormat="false" ht="21.75" hidden="false" customHeight="true" outlineLevel="0" collapsed="false">
      <c r="A4" s="9" t="s">
        <v>26</v>
      </c>
      <c r="B4" s="10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</row>
    <row r="5" customFormat="false" ht="15" hidden="false" customHeight="false" outlineLevel="0" collapsed="false">
      <c r="A5" s="8" t="s">
        <v>41</v>
      </c>
      <c r="B5" s="11" t="n">
        <v>46033</v>
      </c>
      <c r="C5" s="11" t="n">
        <v>46040</v>
      </c>
      <c r="D5" s="11" t="n">
        <v>46047</v>
      </c>
      <c r="E5" s="11" t="n">
        <v>46054</v>
      </c>
      <c r="F5" s="11" t="n">
        <v>46061</v>
      </c>
      <c r="G5" s="11" t="n">
        <v>46068</v>
      </c>
      <c r="H5" s="11" t="n">
        <v>46075</v>
      </c>
      <c r="I5" s="11" t="n">
        <v>46082</v>
      </c>
      <c r="J5" s="11" t="n">
        <v>46089</v>
      </c>
      <c r="K5" s="11" t="n">
        <v>46096</v>
      </c>
      <c r="L5" s="11" t="n">
        <v>46103</v>
      </c>
      <c r="M5" s="11" t="n">
        <v>46110</v>
      </c>
      <c r="N5" s="11" t="n">
        <v>46117</v>
      </c>
    </row>
    <row r="7" customFormat="false" ht="15" hidden="false" customHeight="false" outlineLevel="0" collapsed="false">
      <c r="A7" s="12" t="s">
        <v>42</v>
      </c>
      <c r="B7" s="13" t="n">
        <v>42000</v>
      </c>
    </row>
    <row r="9" customFormat="false" ht="15" hidden="false" customHeight="false" outlineLevel="0" collapsed="false">
      <c r="A9" s="14" t="s">
        <v>43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customFormat="false" ht="15" hidden="false" customHeight="false" outlineLevel="0" collapsed="false">
      <c r="A10" s="0" t="s">
        <v>44</v>
      </c>
      <c r="B10" s="16" t="n">
        <v>22000</v>
      </c>
      <c r="C10" s="16" t="n">
        <v>28000</v>
      </c>
      <c r="D10" s="16" t="n">
        <v>31000</v>
      </c>
      <c r="E10" s="16" t="n">
        <v>18000</v>
      </c>
      <c r="F10" s="16" t="n">
        <v>26000</v>
      </c>
      <c r="G10" s="16" t="n">
        <v>24000</v>
      </c>
      <c r="H10" s="16" t="n">
        <v>30000</v>
      </c>
      <c r="I10" s="16" t="n">
        <v>22000</v>
      </c>
      <c r="J10" s="16" t="n">
        <v>27000</v>
      </c>
      <c r="K10" s="16" t="n">
        <v>25000</v>
      </c>
      <c r="L10" s="16" t="n">
        <v>23000</v>
      </c>
      <c r="M10" s="16" t="n">
        <v>29000</v>
      </c>
      <c r="N10" s="16" t="n">
        <v>26000</v>
      </c>
      <c r="O10" s="17" t="n">
        <f aca="false">SUM(B10:N10)</f>
        <v>331000</v>
      </c>
    </row>
    <row r="11" customFormat="false" ht="15" hidden="false" customHeight="false" outlineLevel="0" collapsed="false">
      <c r="A11" s="0" t="s">
        <v>45</v>
      </c>
      <c r="B11" s="16" t="n">
        <v>0</v>
      </c>
      <c r="C11" s="16" t="n">
        <v>8000</v>
      </c>
      <c r="D11" s="16" t="n">
        <v>0</v>
      </c>
      <c r="E11" s="16" t="n">
        <v>0</v>
      </c>
      <c r="F11" s="16" t="n">
        <v>12000</v>
      </c>
      <c r="G11" s="16" t="n">
        <v>0</v>
      </c>
      <c r="H11" s="16" t="n">
        <v>0</v>
      </c>
      <c r="I11" s="16" t="n">
        <v>0</v>
      </c>
      <c r="J11" s="16" t="n">
        <v>6000</v>
      </c>
      <c r="K11" s="16" t="n">
        <v>0</v>
      </c>
      <c r="L11" s="16" t="n">
        <v>10000</v>
      </c>
      <c r="M11" s="16" t="n">
        <v>0</v>
      </c>
      <c r="N11" s="16" t="n">
        <v>0</v>
      </c>
      <c r="O11" s="17" t="n">
        <f aca="false">SUM(B11:N11)</f>
        <v>36000</v>
      </c>
    </row>
    <row r="12" customFormat="false" ht="15" hidden="false" customHeight="false" outlineLevel="0" collapsed="false">
      <c r="A12" s="0" t="s">
        <v>46</v>
      </c>
      <c r="B12" s="16" t="n">
        <v>120</v>
      </c>
      <c r="C12" s="16" t="n">
        <v>0</v>
      </c>
      <c r="D12" s="16" t="n">
        <v>0</v>
      </c>
      <c r="E12" s="16" t="n">
        <v>0</v>
      </c>
      <c r="F12" s="16" t="n">
        <v>0</v>
      </c>
      <c r="G12" s="16" t="n">
        <v>130</v>
      </c>
      <c r="H12" s="16" t="n">
        <v>0</v>
      </c>
      <c r="I12" s="16" t="n">
        <v>0</v>
      </c>
      <c r="J12" s="16" t="n">
        <v>0</v>
      </c>
      <c r="K12" s="16" t="n">
        <v>0</v>
      </c>
      <c r="L12" s="16" t="n">
        <v>145</v>
      </c>
      <c r="M12" s="16" t="n">
        <v>0</v>
      </c>
      <c r="N12" s="16" t="n">
        <v>0</v>
      </c>
      <c r="O12" s="17" t="n">
        <f aca="false">SUM(B12:N12)</f>
        <v>395</v>
      </c>
    </row>
    <row r="13" customFormat="false" ht="15" hidden="false" customHeight="false" outlineLevel="0" collapsed="false">
      <c r="A13" s="0" t="s">
        <v>47</v>
      </c>
      <c r="B13" s="16" t="n">
        <v>0</v>
      </c>
      <c r="C13" s="16" t="n">
        <v>0</v>
      </c>
      <c r="D13" s="16" t="n">
        <v>0</v>
      </c>
      <c r="E13" s="16" t="n">
        <v>0</v>
      </c>
      <c r="F13" s="16" t="n">
        <v>0</v>
      </c>
      <c r="G13" s="16" t="n">
        <v>0</v>
      </c>
      <c r="H13" s="16" t="n">
        <v>0</v>
      </c>
      <c r="I13" s="16" t="n">
        <v>0</v>
      </c>
      <c r="J13" s="16" t="n">
        <v>0</v>
      </c>
      <c r="K13" s="16" t="n">
        <v>0</v>
      </c>
      <c r="L13" s="16" t="n">
        <v>0</v>
      </c>
      <c r="M13" s="16" t="n">
        <v>0</v>
      </c>
      <c r="N13" s="16" t="n">
        <v>0</v>
      </c>
      <c r="O13" s="17" t="n">
        <f aca="false">SUM(B13:N13)</f>
        <v>0</v>
      </c>
    </row>
    <row r="14" customFormat="false" ht="15" hidden="false" customHeight="false" outlineLevel="0" collapsed="false">
      <c r="A14" s="0" t="s">
        <v>48</v>
      </c>
      <c r="B14" s="16" t="n">
        <v>0</v>
      </c>
      <c r="C14" s="16" t="n">
        <v>0</v>
      </c>
      <c r="D14" s="16" t="n">
        <v>0</v>
      </c>
      <c r="E14" s="16" t="n">
        <v>0</v>
      </c>
      <c r="F14" s="16" t="n">
        <v>0</v>
      </c>
      <c r="G14" s="16" t="n">
        <v>0</v>
      </c>
      <c r="H14" s="16" t="n">
        <v>0</v>
      </c>
      <c r="I14" s="16" t="n">
        <v>0</v>
      </c>
      <c r="J14" s="16" t="n">
        <v>0</v>
      </c>
      <c r="K14" s="16" t="n">
        <v>0</v>
      </c>
      <c r="L14" s="16" t="n">
        <v>0</v>
      </c>
      <c r="M14" s="16" t="n">
        <v>0</v>
      </c>
      <c r="N14" s="16" t="n">
        <v>0</v>
      </c>
      <c r="O14" s="17" t="n">
        <f aca="false">SUM(B14:N14)</f>
        <v>0</v>
      </c>
    </row>
    <row r="15" customFormat="false" ht="15" hidden="false" customHeight="false" outlineLevel="0" collapsed="false">
      <c r="A15" s="18" t="s">
        <v>49</v>
      </c>
      <c r="B15" s="19" t="n">
        <f aca="false">SUM(B10:B14)</f>
        <v>22120</v>
      </c>
      <c r="C15" s="19" t="n">
        <f aca="false">SUM(C10:C14)</f>
        <v>36000</v>
      </c>
      <c r="D15" s="19" t="n">
        <f aca="false">SUM(D10:D14)</f>
        <v>31000</v>
      </c>
      <c r="E15" s="19" t="n">
        <f aca="false">SUM(E10:E14)</f>
        <v>18000</v>
      </c>
      <c r="F15" s="19" t="n">
        <f aca="false">SUM(F10:F14)</f>
        <v>38000</v>
      </c>
      <c r="G15" s="19" t="n">
        <f aca="false">SUM(G10:G14)</f>
        <v>24130</v>
      </c>
      <c r="H15" s="19" t="n">
        <f aca="false">SUM(H10:H14)</f>
        <v>30000</v>
      </c>
      <c r="I15" s="19" t="n">
        <f aca="false">SUM(I10:I14)</f>
        <v>22000</v>
      </c>
      <c r="J15" s="19" t="n">
        <f aca="false">SUM(J10:J14)</f>
        <v>33000</v>
      </c>
      <c r="K15" s="19" t="n">
        <f aca="false">SUM(K10:K14)</f>
        <v>25000</v>
      </c>
      <c r="L15" s="19" t="n">
        <f aca="false">SUM(L10:L14)</f>
        <v>33145</v>
      </c>
      <c r="M15" s="19" t="n">
        <f aca="false">SUM(M10:M14)</f>
        <v>29000</v>
      </c>
      <c r="N15" s="19" t="n">
        <f aca="false">SUM(N10:N14)</f>
        <v>26000</v>
      </c>
      <c r="O15" s="19" t="n">
        <f aca="false">SUM(B15:N15)</f>
        <v>367395</v>
      </c>
    </row>
    <row r="17" customFormat="false" ht="15" hidden="false" customHeight="false" outlineLevel="0" collapsed="false">
      <c r="A17" s="14" t="s">
        <v>50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customFormat="false" ht="15" hidden="false" customHeight="false" outlineLevel="0" collapsed="false">
      <c r="A18" s="0" t="s">
        <v>51</v>
      </c>
      <c r="B18" s="16" t="n">
        <v>0</v>
      </c>
      <c r="C18" s="16" t="n">
        <v>32000</v>
      </c>
      <c r="D18" s="16" t="n">
        <v>0</v>
      </c>
      <c r="E18" s="16" t="n">
        <v>32000</v>
      </c>
      <c r="F18" s="16" t="n">
        <v>0</v>
      </c>
      <c r="G18" s="16" t="n">
        <v>32000</v>
      </c>
      <c r="H18" s="16" t="n">
        <v>0</v>
      </c>
      <c r="I18" s="16" t="n">
        <v>32000</v>
      </c>
      <c r="J18" s="16" t="n">
        <v>0</v>
      </c>
      <c r="K18" s="16" t="n">
        <v>32000</v>
      </c>
      <c r="L18" s="16" t="n">
        <v>0</v>
      </c>
      <c r="M18" s="16" t="n">
        <v>32000</v>
      </c>
      <c r="N18" s="16" t="n">
        <v>0</v>
      </c>
      <c r="O18" s="17" t="n">
        <f aca="false">SUM(B18:N18)</f>
        <v>192000</v>
      </c>
    </row>
    <row r="19" customFormat="false" ht="15" hidden="false" customHeight="false" outlineLevel="0" collapsed="false">
      <c r="A19" s="0" t="s">
        <v>52</v>
      </c>
      <c r="B19" s="16" t="n">
        <v>3500</v>
      </c>
      <c r="C19" s="16" t="n">
        <v>2800</v>
      </c>
      <c r="D19" s="16" t="n">
        <v>4200</v>
      </c>
      <c r="E19" s="16" t="n">
        <v>3100</v>
      </c>
      <c r="F19" s="16" t="n">
        <v>5000</v>
      </c>
      <c r="G19" s="16" t="n">
        <v>2400</v>
      </c>
      <c r="H19" s="16" t="n">
        <v>3800</v>
      </c>
      <c r="I19" s="16" t="n">
        <v>4500</v>
      </c>
      <c r="J19" s="16" t="n">
        <v>2900</v>
      </c>
      <c r="K19" s="16" t="n">
        <v>3300</v>
      </c>
      <c r="L19" s="16" t="n">
        <v>4800</v>
      </c>
      <c r="M19" s="16" t="n">
        <v>3200</v>
      </c>
      <c r="N19" s="16" t="n">
        <v>3900</v>
      </c>
      <c r="O19" s="17" t="n">
        <f aca="false">SUM(B19:N19)</f>
        <v>47400</v>
      </c>
    </row>
    <row r="20" customFormat="false" ht="15" hidden="false" customHeight="false" outlineLevel="0" collapsed="false">
      <c r="A20" s="0" t="s">
        <v>53</v>
      </c>
      <c r="B20" s="16" t="n">
        <v>400</v>
      </c>
      <c r="C20" s="16" t="n">
        <v>200</v>
      </c>
      <c r="D20" s="16" t="n">
        <v>300</v>
      </c>
      <c r="E20" s="16" t="n">
        <v>250</v>
      </c>
      <c r="F20" s="16" t="n">
        <v>180</v>
      </c>
      <c r="G20" s="16" t="n">
        <v>350</v>
      </c>
      <c r="H20" s="16" t="n">
        <v>220</v>
      </c>
      <c r="I20" s="16" t="n">
        <v>290</v>
      </c>
      <c r="J20" s="16" t="n">
        <v>410</v>
      </c>
      <c r="K20" s="16" t="n">
        <v>180</v>
      </c>
      <c r="L20" s="16" t="n">
        <v>270</v>
      </c>
      <c r="M20" s="16" t="n">
        <v>330</v>
      </c>
      <c r="N20" s="16" t="n">
        <v>250</v>
      </c>
      <c r="O20" s="17" t="n">
        <f aca="false">SUM(B20:N20)</f>
        <v>3630</v>
      </c>
    </row>
    <row r="21" customFormat="false" ht="15" hidden="false" customHeight="false" outlineLevel="0" collapsed="false">
      <c r="A21" s="0" t="s">
        <v>54</v>
      </c>
      <c r="B21" s="16" t="n">
        <v>6500</v>
      </c>
      <c r="C21" s="16" t="n">
        <v>0</v>
      </c>
      <c r="D21" s="16" t="n">
        <v>0</v>
      </c>
      <c r="E21" s="16" t="n">
        <v>0</v>
      </c>
      <c r="F21" s="16" t="n">
        <v>6500</v>
      </c>
      <c r="G21" s="16" t="n">
        <v>0</v>
      </c>
      <c r="H21" s="16" t="n">
        <v>0</v>
      </c>
      <c r="I21" s="16" t="n">
        <v>0</v>
      </c>
      <c r="J21" s="16" t="n">
        <v>6500</v>
      </c>
      <c r="K21" s="16" t="n">
        <v>0</v>
      </c>
      <c r="L21" s="16" t="n">
        <v>0</v>
      </c>
      <c r="M21" s="16" t="n">
        <v>0</v>
      </c>
      <c r="N21" s="16" t="n">
        <v>0</v>
      </c>
      <c r="O21" s="17" t="n">
        <f aca="false">SUM(B21:N21)</f>
        <v>19500</v>
      </c>
    </row>
    <row r="22" customFormat="false" ht="15" hidden="false" customHeight="false" outlineLevel="0" collapsed="false">
      <c r="A22" s="0" t="s">
        <v>55</v>
      </c>
      <c r="B22" s="16" t="n">
        <v>0</v>
      </c>
      <c r="C22" s="16" t="n">
        <v>0</v>
      </c>
      <c r="D22" s="16" t="n">
        <v>850</v>
      </c>
      <c r="E22" s="16" t="n">
        <v>0</v>
      </c>
      <c r="F22" s="16" t="n">
        <v>0</v>
      </c>
      <c r="G22" s="16" t="n">
        <v>0</v>
      </c>
      <c r="H22" s="16" t="n">
        <v>850</v>
      </c>
      <c r="I22" s="16" t="n">
        <v>0</v>
      </c>
      <c r="J22" s="16" t="n">
        <v>0</v>
      </c>
      <c r="K22" s="16" t="n">
        <v>0</v>
      </c>
      <c r="L22" s="16" t="n">
        <v>850</v>
      </c>
      <c r="M22" s="16" t="n">
        <v>0</v>
      </c>
      <c r="N22" s="16" t="n">
        <v>0</v>
      </c>
      <c r="O22" s="17" t="n">
        <f aca="false">SUM(B22:N22)</f>
        <v>2550</v>
      </c>
    </row>
    <row r="23" customFormat="false" ht="15" hidden="false" customHeight="false" outlineLevel="0" collapsed="false">
      <c r="A23" s="0" t="s">
        <v>56</v>
      </c>
      <c r="B23" s="16" t="n">
        <v>0</v>
      </c>
      <c r="C23" s="16" t="n">
        <v>0</v>
      </c>
      <c r="D23" s="16" t="n">
        <v>0</v>
      </c>
      <c r="E23" s="16" t="n">
        <v>0</v>
      </c>
      <c r="F23" s="16" t="n">
        <v>0</v>
      </c>
      <c r="G23" s="16" t="n">
        <v>18000</v>
      </c>
      <c r="H23" s="16" t="n">
        <v>0</v>
      </c>
      <c r="I23" s="16" t="n">
        <v>0</v>
      </c>
      <c r="J23" s="16" t="n">
        <v>0</v>
      </c>
      <c r="K23" s="16" t="n">
        <v>0</v>
      </c>
      <c r="L23" s="16" t="n">
        <v>0</v>
      </c>
      <c r="M23" s="16" t="n">
        <v>0</v>
      </c>
      <c r="N23" s="16" t="n">
        <v>0</v>
      </c>
      <c r="O23" s="17" t="n">
        <f aca="false">SUM(B23:N23)</f>
        <v>18000</v>
      </c>
    </row>
    <row r="24" customFormat="false" ht="15" hidden="false" customHeight="false" outlineLevel="0" collapsed="false">
      <c r="A24" s="0" t="s">
        <v>57</v>
      </c>
      <c r="B24" s="16" t="n">
        <v>0</v>
      </c>
      <c r="C24" s="16" t="n">
        <v>0</v>
      </c>
      <c r="D24" s="16" t="n">
        <v>1450</v>
      </c>
      <c r="E24" s="16" t="n">
        <v>0</v>
      </c>
      <c r="F24" s="16" t="n">
        <v>0</v>
      </c>
      <c r="G24" s="16" t="n">
        <v>0</v>
      </c>
      <c r="H24" s="16" t="n">
        <v>1450</v>
      </c>
      <c r="I24" s="16" t="n">
        <v>0</v>
      </c>
      <c r="J24" s="16" t="n">
        <v>0</v>
      </c>
      <c r="K24" s="16" t="n">
        <v>0</v>
      </c>
      <c r="L24" s="16" t="n">
        <v>1450</v>
      </c>
      <c r="M24" s="16" t="n">
        <v>0</v>
      </c>
      <c r="N24" s="16" t="n">
        <v>0</v>
      </c>
      <c r="O24" s="17" t="n">
        <f aca="false">SUM(B24:N24)</f>
        <v>4350</v>
      </c>
    </row>
    <row r="25" customFormat="false" ht="15" hidden="false" customHeight="false" outlineLevel="0" collapsed="false">
      <c r="A25" s="0" t="s">
        <v>58</v>
      </c>
      <c r="B25" s="16" t="n">
        <v>0</v>
      </c>
      <c r="C25" s="16" t="n">
        <v>0</v>
      </c>
      <c r="D25" s="16" t="n">
        <v>0</v>
      </c>
      <c r="E25" s="16" t="n">
        <v>0</v>
      </c>
      <c r="F25" s="16" t="n">
        <v>0</v>
      </c>
      <c r="G25" s="16" t="n">
        <v>0</v>
      </c>
      <c r="H25" s="16" t="n">
        <v>0</v>
      </c>
      <c r="I25" s="16" t="n">
        <v>0</v>
      </c>
      <c r="J25" s="16" t="n">
        <v>0</v>
      </c>
      <c r="K25" s="16" t="n">
        <v>0</v>
      </c>
      <c r="L25" s="16" t="n">
        <v>4200</v>
      </c>
      <c r="M25" s="16" t="n">
        <v>0</v>
      </c>
      <c r="N25" s="16" t="n">
        <v>0</v>
      </c>
      <c r="O25" s="17" t="n">
        <f aca="false">SUM(B25:N25)</f>
        <v>4200</v>
      </c>
    </row>
    <row r="26" customFormat="false" ht="15" hidden="false" customHeight="false" outlineLevel="0" collapsed="false">
      <c r="A26" s="0" t="s">
        <v>59</v>
      </c>
      <c r="B26" s="16" t="n">
        <v>0</v>
      </c>
      <c r="C26" s="16" t="n">
        <v>0</v>
      </c>
      <c r="D26" s="16" t="n">
        <v>0</v>
      </c>
      <c r="E26" s="16" t="n">
        <v>0</v>
      </c>
      <c r="F26" s="16" t="n">
        <v>0</v>
      </c>
      <c r="G26" s="16" t="n">
        <v>0</v>
      </c>
      <c r="H26" s="16" t="n">
        <v>0</v>
      </c>
      <c r="I26" s="16" t="n">
        <v>0</v>
      </c>
      <c r="J26" s="16" t="n">
        <v>0</v>
      </c>
      <c r="K26" s="16" t="n">
        <v>0</v>
      </c>
      <c r="L26" s="16" t="n">
        <v>9500</v>
      </c>
      <c r="M26" s="16" t="n">
        <v>0</v>
      </c>
      <c r="N26" s="16" t="n">
        <v>0</v>
      </c>
      <c r="O26" s="17" t="n">
        <f aca="false">SUM(B26:N26)</f>
        <v>9500</v>
      </c>
    </row>
    <row r="27" customFormat="false" ht="15" hidden="false" customHeight="false" outlineLevel="0" collapsed="false">
      <c r="A27" s="0" t="s">
        <v>60</v>
      </c>
      <c r="B27" s="16" t="n">
        <v>0</v>
      </c>
      <c r="C27" s="16" t="n">
        <v>0</v>
      </c>
      <c r="D27" s="16" t="n">
        <v>0</v>
      </c>
      <c r="E27" s="16" t="n">
        <v>2400</v>
      </c>
      <c r="F27" s="16" t="n">
        <v>0</v>
      </c>
      <c r="G27" s="16" t="n">
        <v>0</v>
      </c>
      <c r="H27" s="16" t="n">
        <v>0</v>
      </c>
      <c r="I27" s="16" t="n">
        <v>2400</v>
      </c>
      <c r="J27" s="16" t="n">
        <v>0</v>
      </c>
      <c r="K27" s="16" t="n">
        <v>0</v>
      </c>
      <c r="L27" s="16" t="n">
        <v>0</v>
      </c>
      <c r="M27" s="16" t="n">
        <v>2400</v>
      </c>
      <c r="N27" s="16" t="n">
        <v>0</v>
      </c>
      <c r="O27" s="17" t="n">
        <f aca="false">SUM(B27:N27)</f>
        <v>7200</v>
      </c>
    </row>
    <row r="28" customFormat="false" ht="15" hidden="false" customHeight="false" outlineLevel="0" collapsed="false">
      <c r="A28" s="0" t="s">
        <v>61</v>
      </c>
      <c r="B28" s="16" t="n">
        <v>0</v>
      </c>
      <c r="C28" s="16" t="n">
        <v>6000</v>
      </c>
      <c r="D28" s="16" t="n">
        <v>0</v>
      </c>
      <c r="E28" s="16" t="n">
        <v>6000</v>
      </c>
      <c r="F28" s="16" t="n">
        <v>0</v>
      </c>
      <c r="G28" s="16" t="n">
        <v>6000</v>
      </c>
      <c r="H28" s="16" t="n">
        <v>0</v>
      </c>
      <c r="I28" s="16" t="n">
        <v>6000</v>
      </c>
      <c r="J28" s="16" t="n">
        <v>0</v>
      </c>
      <c r="K28" s="16" t="n">
        <v>6000</v>
      </c>
      <c r="L28" s="16" t="n">
        <v>0</v>
      </c>
      <c r="M28" s="16" t="n">
        <v>6000</v>
      </c>
      <c r="N28" s="16" t="n">
        <v>0</v>
      </c>
      <c r="O28" s="17" t="n">
        <f aca="false">SUM(B28:N28)</f>
        <v>36000</v>
      </c>
    </row>
    <row r="29" customFormat="false" ht="15" hidden="false" customHeight="false" outlineLevel="0" collapsed="false">
      <c r="A29" s="0" t="s">
        <v>62</v>
      </c>
      <c r="B29" s="16" t="n">
        <v>0</v>
      </c>
      <c r="C29" s="16" t="n">
        <v>0</v>
      </c>
      <c r="D29" s="16" t="n">
        <v>0</v>
      </c>
      <c r="E29" s="16" t="n">
        <v>0</v>
      </c>
      <c r="F29" s="16" t="n">
        <v>0</v>
      </c>
      <c r="G29" s="16" t="n">
        <v>0</v>
      </c>
      <c r="H29" s="16" t="n">
        <v>0</v>
      </c>
      <c r="I29" s="16" t="n">
        <v>0</v>
      </c>
      <c r="J29" s="16" t="n">
        <v>7500</v>
      </c>
      <c r="K29" s="16" t="n">
        <v>0</v>
      </c>
      <c r="L29" s="16" t="n">
        <v>0</v>
      </c>
      <c r="M29" s="16" t="n">
        <v>0</v>
      </c>
      <c r="N29" s="16" t="n">
        <v>0</v>
      </c>
      <c r="O29" s="17" t="n">
        <f aca="false">SUM(B29:N29)</f>
        <v>7500</v>
      </c>
    </row>
    <row r="30" customFormat="false" ht="15" hidden="false" customHeight="false" outlineLevel="0" collapsed="false">
      <c r="A30" s="0" t="s">
        <v>63</v>
      </c>
      <c r="B30" s="16" t="n">
        <v>800</v>
      </c>
      <c r="C30" s="16" t="n">
        <v>1200</v>
      </c>
      <c r="D30" s="16" t="n">
        <v>950</v>
      </c>
      <c r="E30" s="16" t="n">
        <v>1100</v>
      </c>
      <c r="F30" s="16" t="n">
        <v>850</v>
      </c>
      <c r="G30" s="16" t="n">
        <v>1300</v>
      </c>
      <c r="H30" s="16" t="n">
        <v>900</v>
      </c>
      <c r="I30" s="16" t="n">
        <v>1050</v>
      </c>
      <c r="J30" s="16" t="n">
        <v>1150</v>
      </c>
      <c r="K30" s="16" t="n">
        <v>980</v>
      </c>
      <c r="L30" s="16" t="n">
        <v>1100</v>
      </c>
      <c r="M30" s="16" t="n">
        <v>950</v>
      </c>
      <c r="N30" s="16" t="n">
        <v>1200</v>
      </c>
      <c r="O30" s="17" t="n">
        <f aca="false">SUM(B30:N30)</f>
        <v>13530</v>
      </c>
    </row>
    <row r="31" customFormat="false" ht="15" hidden="false" customHeight="false" outlineLevel="0" collapsed="false">
      <c r="A31" s="18" t="s">
        <v>64</v>
      </c>
      <c r="B31" s="19" t="n">
        <f aca="false">SUM(B18:B30)</f>
        <v>11200</v>
      </c>
      <c r="C31" s="19" t="n">
        <f aca="false">SUM(C18:C30)</f>
        <v>42200</v>
      </c>
      <c r="D31" s="19" t="n">
        <f aca="false">SUM(D18:D30)</f>
        <v>7750</v>
      </c>
      <c r="E31" s="19" t="n">
        <f aca="false">SUM(E18:E30)</f>
        <v>44850</v>
      </c>
      <c r="F31" s="19" t="n">
        <f aca="false">SUM(F18:F30)</f>
        <v>12530</v>
      </c>
      <c r="G31" s="19" t="n">
        <f aca="false">SUM(G18:G30)</f>
        <v>60050</v>
      </c>
      <c r="H31" s="19" t="n">
        <f aca="false">SUM(H18:H30)</f>
        <v>7220</v>
      </c>
      <c r="I31" s="19" t="n">
        <f aca="false">SUM(I18:I30)</f>
        <v>46240</v>
      </c>
      <c r="J31" s="19" t="n">
        <f aca="false">SUM(J18:J30)</f>
        <v>18460</v>
      </c>
      <c r="K31" s="19" t="n">
        <f aca="false">SUM(K18:K30)</f>
        <v>42460</v>
      </c>
      <c r="L31" s="19" t="n">
        <f aca="false">SUM(L18:L30)</f>
        <v>22170</v>
      </c>
      <c r="M31" s="19" t="n">
        <f aca="false">SUM(M18:M30)</f>
        <v>44880</v>
      </c>
      <c r="N31" s="19" t="n">
        <f aca="false">SUM(N18:N30)</f>
        <v>5350</v>
      </c>
      <c r="O31" s="19" t="n">
        <f aca="false">SUM(B31:N31)</f>
        <v>365360</v>
      </c>
    </row>
    <row r="33" customFormat="false" ht="15" hidden="false" customHeight="false" outlineLevel="0" collapsed="false">
      <c r="A33" s="20" t="s">
        <v>65</v>
      </c>
      <c r="B33" s="21" t="n">
        <f aca="false">B15-B31</f>
        <v>10920</v>
      </c>
      <c r="C33" s="21" t="n">
        <f aca="false">C15-C31</f>
        <v>-6200</v>
      </c>
      <c r="D33" s="21" t="n">
        <f aca="false">D15-D31</f>
        <v>23250</v>
      </c>
      <c r="E33" s="21" t="n">
        <f aca="false">E15-E31</f>
        <v>-26850</v>
      </c>
      <c r="F33" s="21" t="n">
        <f aca="false">F15-F31</f>
        <v>25470</v>
      </c>
      <c r="G33" s="21" t="n">
        <f aca="false">G15-G31</f>
        <v>-35920</v>
      </c>
      <c r="H33" s="21" t="n">
        <f aca="false">H15-H31</f>
        <v>22780</v>
      </c>
      <c r="I33" s="21" t="n">
        <f aca="false">I15-I31</f>
        <v>-24240</v>
      </c>
      <c r="J33" s="21" t="n">
        <f aca="false">J15-J31</f>
        <v>14540</v>
      </c>
      <c r="K33" s="21" t="n">
        <f aca="false">K15-K31</f>
        <v>-17460</v>
      </c>
      <c r="L33" s="21" t="n">
        <f aca="false">L15-L31</f>
        <v>10975</v>
      </c>
      <c r="M33" s="21" t="n">
        <f aca="false">M15-M31</f>
        <v>-15880</v>
      </c>
      <c r="N33" s="21" t="n">
        <f aca="false">N15-N31</f>
        <v>20650</v>
      </c>
      <c r="O33" s="21" t="n">
        <f aca="false">O15-O31</f>
        <v>2035</v>
      </c>
    </row>
    <row r="34" customFormat="false" ht="15" hidden="false" customHeight="false" outlineLevel="0" collapsed="false">
      <c r="A34" s="18" t="s">
        <v>66</v>
      </c>
      <c r="B34" s="19" t="n">
        <f aca="false">B7+B33</f>
        <v>52920</v>
      </c>
      <c r="C34" s="19" t="n">
        <f aca="false">B34+C33</f>
        <v>46720</v>
      </c>
      <c r="D34" s="19" t="n">
        <f aca="false">C34+D33</f>
        <v>69970</v>
      </c>
      <c r="E34" s="19" t="n">
        <f aca="false">D34+E33</f>
        <v>43120</v>
      </c>
      <c r="F34" s="19" t="n">
        <f aca="false">E34+F33</f>
        <v>68590</v>
      </c>
      <c r="G34" s="19" t="n">
        <f aca="false">F34+G33</f>
        <v>32670</v>
      </c>
      <c r="H34" s="19" t="n">
        <f aca="false">G34+H33</f>
        <v>55450</v>
      </c>
      <c r="I34" s="19" t="n">
        <f aca="false">H34+I33</f>
        <v>31210</v>
      </c>
      <c r="J34" s="19" t="n">
        <f aca="false">I34+J33</f>
        <v>45750</v>
      </c>
      <c r="K34" s="19" t="n">
        <f aca="false">J34+K33</f>
        <v>28290</v>
      </c>
      <c r="L34" s="19" t="n">
        <f aca="false">K34+L33</f>
        <v>39265</v>
      </c>
      <c r="M34" s="19" t="n">
        <f aca="false">L34+M33</f>
        <v>23385</v>
      </c>
      <c r="N34" s="19" t="n">
        <f aca="false">M34+N33</f>
        <v>44035</v>
      </c>
      <c r="O34" s="19" t="n">
        <f aca="false">N34</f>
        <v>44035</v>
      </c>
    </row>
    <row r="36" customFormat="false" ht="15" hidden="false" customHeight="false" outlineLevel="0" collapsed="false">
      <c r="A36" s="22" t="s">
        <v>67</v>
      </c>
      <c r="B36" s="16" t="n">
        <v>30000</v>
      </c>
      <c r="C36" s="23" t="n">
        <f aca="false">$B$36</f>
        <v>30000</v>
      </c>
      <c r="D36" s="23" t="n">
        <f aca="false">$B$36</f>
        <v>30000</v>
      </c>
      <c r="E36" s="23" t="n">
        <f aca="false">$B$36</f>
        <v>30000</v>
      </c>
      <c r="F36" s="23" t="n">
        <f aca="false">$B$36</f>
        <v>30000</v>
      </c>
      <c r="G36" s="23" t="n">
        <f aca="false">$B$36</f>
        <v>30000</v>
      </c>
      <c r="H36" s="23" t="n">
        <f aca="false">$B$36</f>
        <v>30000</v>
      </c>
      <c r="I36" s="23" t="n">
        <f aca="false">$B$36</f>
        <v>30000</v>
      </c>
      <c r="J36" s="23" t="n">
        <f aca="false">$B$36</f>
        <v>30000</v>
      </c>
      <c r="K36" s="23" t="n">
        <f aca="false">$B$36</f>
        <v>30000</v>
      </c>
      <c r="L36" s="23" t="n">
        <f aca="false">$B$36</f>
        <v>30000</v>
      </c>
      <c r="M36" s="23" t="n">
        <f aca="false">$B$36</f>
        <v>30000</v>
      </c>
      <c r="N36" s="23" t="n">
        <f aca="false">$B$36</f>
        <v>30000</v>
      </c>
    </row>
    <row r="37" customFormat="false" ht="15" hidden="false" customHeight="false" outlineLevel="0" collapsed="false">
      <c r="A37" s="20" t="s">
        <v>68</v>
      </c>
      <c r="B37" s="21" t="n">
        <f aca="false">B34-$B$36</f>
        <v>22920</v>
      </c>
      <c r="C37" s="21" t="n">
        <f aca="false">C34-$B$36</f>
        <v>16720</v>
      </c>
      <c r="D37" s="21" t="n">
        <f aca="false">D34-$B$36</f>
        <v>39970</v>
      </c>
      <c r="E37" s="21" t="n">
        <f aca="false">E34-$B$36</f>
        <v>13120</v>
      </c>
      <c r="F37" s="21" t="n">
        <f aca="false">F34-$B$36</f>
        <v>38590</v>
      </c>
      <c r="G37" s="21" t="n">
        <f aca="false">G34-$B$36</f>
        <v>2670</v>
      </c>
      <c r="H37" s="21" t="n">
        <f aca="false">H34-$B$36</f>
        <v>25450</v>
      </c>
      <c r="I37" s="21" t="n">
        <f aca="false">I34-$B$36</f>
        <v>1210</v>
      </c>
      <c r="J37" s="21" t="n">
        <f aca="false">J34-$B$36</f>
        <v>15750</v>
      </c>
      <c r="K37" s="21" t="n">
        <f aca="false">K34-$B$36</f>
        <v>-1710</v>
      </c>
      <c r="L37" s="21" t="n">
        <f aca="false">L34-$B$36</f>
        <v>9265</v>
      </c>
      <c r="M37" s="21" t="n">
        <f aca="false">M34-$B$36</f>
        <v>-6615</v>
      </c>
      <c r="N37" s="21" t="n">
        <f aca="false">N34-$B$36</f>
        <v>14035</v>
      </c>
    </row>
    <row r="38" customFormat="false" ht="15" hidden="false" customHeight="false" outlineLevel="0" collapsed="false">
      <c r="A38" s="20" t="s">
        <v>69</v>
      </c>
      <c r="B38" s="24" t="str">
        <f aca="false">IF(B34&lt;$B$36,"BELOW MINIMUM",IF(B33&lt;0,"NEGATIVE WEEK","OK"))</f>
        <v>OK</v>
      </c>
      <c r="C38" s="24" t="str">
        <f aca="false">IF(C34&lt;$B$36,"BELOW MINIMUM",IF(C33&lt;0,"NEGATIVE WEEK","OK"))</f>
        <v>NEGATIVE WEEK</v>
      </c>
      <c r="D38" s="24" t="str">
        <f aca="false">IF(D34&lt;$B$36,"BELOW MINIMUM",IF(D33&lt;0,"NEGATIVE WEEK","OK"))</f>
        <v>OK</v>
      </c>
      <c r="E38" s="24" t="str">
        <f aca="false">IF(E34&lt;$B$36,"BELOW MINIMUM",IF(E33&lt;0,"NEGATIVE WEEK","OK"))</f>
        <v>NEGATIVE WEEK</v>
      </c>
      <c r="F38" s="24" t="str">
        <f aca="false">IF(F34&lt;$B$36,"BELOW MINIMUM",IF(F33&lt;0,"NEGATIVE WEEK","OK"))</f>
        <v>OK</v>
      </c>
      <c r="G38" s="24" t="str">
        <f aca="false">IF(G34&lt;$B$36,"BELOW MINIMUM",IF(G33&lt;0,"NEGATIVE WEEK","OK"))</f>
        <v>NEGATIVE WEEK</v>
      </c>
      <c r="H38" s="24" t="str">
        <f aca="false">IF(H34&lt;$B$36,"BELOW MINIMUM",IF(H33&lt;0,"NEGATIVE WEEK","OK"))</f>
        <v>OK</v>
      </c>
      <c r="I38" s="24" t="str">
        <f aca="false">IF(I34&lt;$B$36,"BELOW MINIMUM",IF(I33&lt;0,"NEGATIVE WEEK","OK"))</f>
        <v>NEGATIVE WEEK</v>
      </c>
      <c r="J38" s="24" t="str">
        <f aca="false">IF(J34&lt;$B$36,"BELOW MINIMUM",IF(J33&lt;0,"NEGATIVE WEEK","OK"))</f>
        <v>OK</v>
      </c>
      <c r="K38" s="24" t="str">
        <f aca="false">IF(K34&lt;$B$36,"BELOW MINIMUM",IF(K33&lt;0,"NEGATIVE WEEK","OK"))</f>
        <v>BELOW MINIMUM</v>
      </c>
      <c r="L38" s="24" t="str">
        <f aca="false">IF(L34&lt;$B$36,"BELOW MINIMUM",IF(L33&lt;0,"NEGATIVE WEEK","OK"))</f>
        <v>OK</v>
      </c>
      <c r="M38" s="24" t="str">
        <f aca="false">IF(M34&lt;$B$36,"BELOW MINIMUM",IF(M33&lt;0,"NEGATIVE WEEK","OK"))</f>
        <v>BELOW MINIMUM</v>
      </c>
      <c r="N38" s="24" t="str">
        <f aca="false">IF(N34&lt;$B$36,"BELOW MINIMUM",IF(N33&lt;0,"NEGATIVE WEEK","OK"))</f>
        <v>OK</v>
      </c>
    </row>
  </sheetData>
  <conditionalFormatting sqref="B34:N34">
    <cfRule type="expression" priority="2" aboveAverage="0" equalAverage="0" bottom="0" percent="0" rank="0" text="" dxfId="0">
      <formula>B34&lt;$B$36</formula>
    </cfRule>
  </conditionalFormatting>
  <conditionalFormatting sqref="B33:N33">
    <cfRule type="cellIs" priority="3" operator="lessThan" aboveAverage="0" equalAverage="0" bottom="0" percent="0" rank="0" text="" dxfId="1">
      <formula>0</formula>
    </cfRule>
  </conditionalFormatting>
  <conditionalFormatting sqref="B37:N37">
    <cfRule type="cellIs" priority="4" operator="lessThan" aboveAverage="0" equalAverage="0" bottom="0" percent="0" rank="0" text="" dxfId="2">
      <formula>0</formula>
    </cfRule>
  </conditionalFormatting>
  <conditionalFormatting sqref="B38:N38">
    <cfRule type="expression" priority="5" aboveAverage="0" equalAverage="0" bottom="0" percent="0" rank="0" text="" dxfId="3">
      <formula>B38="BELOW MINIMUM"</formula>
    </cfRule>
    <cfRule type="expression" priority="6" aboveAverage="0" equalAverage="0" bottom="0" percent="0" rank="0" text="" dxfId="4">
      <formula>B38="NEGATIVE WEEK"</formula>
    </cfRule>
    <cfRule type="expression" priority="7" aboveAverage="0" equalAverage="0" bottom="0" percent="0" rank="0" text="" dxfId="5">
      <formula>B38="OK"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27.75" hidden="false" customHeight="true" outlineLevel="0" collapsed="false">
      <c r="A1" s="25" t="s">
        <v>72</v>
      </c>
    </row>
    <row r="3" customFormat="false" ht="21.75" hidden="false" customHeight="true" outlineLevel="0" collapsed="false">
      <c r="A3" s="26" t="s">
        <v>73</v>
      </c>
    </row>
    <row r="4" customFormat="false" ht="36" hidden="false" customHeight="true" outlineLevel="0" collapsed="false">
      <c r="A4" s="4" t="s">
        <v>74</v>
      </c>
    </row>
    <row r="5" customFormat="false" ht="36" hidden="false" customHeight="true" outlineLevel="0" collapsed="false">
      <c r="A5" s="4" t="s">
        <v>75</v>
      </c>
    </row>
    <row r="7" customFormat="false" ht="21.75" hidden="false" customHeight="true" outlineLevel="0" collapsed="false">
      <c r="A7" s="26" t="s">
        <v>76</v>
      </c>
    </row>
    <row r="8" customFormat="false" ht="36" hidden="false" customHeight="true" outlineLevel="0" collapsed="false">
      <c r="A8" s="4" t="s">
        <v>77</v>
      </c>
    </row>
    <row r="9" customFormat="false" ht="36" hidden="false" customHeight="true" outlineLevel="0" collapsed="false">
      <c r="A9" s="4" t="s">
        <v>78</v>
      </c>
    </row>
    <row r="10" customFormat="false" ht="36" hidden="false" customHeight="true" outlineLevel="0" collapsed="false">
      <c r="A10" s="4" t="s">
        <v>79</v>
      </c>
    </row>
    <row r="11" customFormat="false" ht="19.5" hidden="false" customHeight="true" outlineLevel="0" collapsed="false">
      <c r="A11" s="4" t="s">
        <v>80</v>
      </c>
    </row>
    <row r="13" customFormat="false" ht="21.75" hidden="false" customHeight="true" outlineLevel="0" collapsed="false">
      <c r="A13" s="26" t="s">
        <v>81</v>
      </c>
    </row>
    <row r="14" customFormat="false" ht="36" hidden="false" customHeight="true" outlineLevel="0" collapsed="false">
      <c r="A14" s="4" t="s">
        <v>82</v>
      </c>
    </row>
    <row r="15" customFormat="false" ht="36" hidden="false" customHeight="true" outlineLevel="0" collapsed="false">
      <c r="A15" s="4" t="s">
        <v>83</v>
      </c>
    </row>
    <row r="16" customFormat="false" ht="36" hidden="false" customHeight="true" outlineLevel="0" collapsed="false">
      <c r="A16" s="4" t="s">
        <v>84</v>
      </c>
    </row>
    <row r="18" customFormat="false" ht="21.75" hidden="false" customHeight="true" outlineLevel="0" collapsed="false">
      <c r="A18" s="26" t="s">
        <v>85</v>
      </c>
    </row>
    <row r="19" customFormat="false" ht="36" hidden="false" customHeight="true" outlineLevel="0" collapsed="false">
      <c r="A19" s="4" t="s">
        <v>86</v>
      </c>
    </row>
    <row r="20" customFormat="false" ht="36" hidden="false" customHeight="true" outlineLevel="0" collapsed="false">
      <c r="A20" s="4" t="s">
        <v>87</v>
      </c>
    </row>
    <row r="21" customFormat="false" ht="36" hidden="false" customHeight="true" outlineLevel="0" collapsed="false">
      <c r="A21" s="4" t="s">
        <v>88</v>
      </c>
    </row>
    <row r="22" customFormat="false" ht="36" hidden="false" customHeight="true" outlineLevel="0" collapsed="false">
      <c r="A22" s="4" t="s">
        <v>89</v>
      </c>
    </row>
    <row r="23" customFormat="false" ht="36" hidden="false" customHeight="true" outlineLevel="0" collapsed="false">
      <c r="A23" s="4" t="s">
        <v>90</v>
      </c>
    </row>
    <row r="25" customFormat="false" ht="21.75" hidden="false" customHeight="true" outlineLevel="0" collapsed="false">
      <c r="A25" s="26" t="s">
        <v>91</v>
      </c>
    </row>
    <row r="26" customFormat="false" ht="36" hidden="false" customHeight="true" outlineLevel="0" collapsed="false">
      <c r="A26" s="4" t="s">
        <v>92</v>
      </c>
    </row>
    <row r="27" customFormat="false" ht="36" hidden="false" customHeight="true" outlineLevel="0" collapsed="false">
      <c r="A27" s="4" t="s">
        <v>93</v>
      </c>
    </row>
    <row r="28" customFormat="false" ht="36" hidden="false" customHeight="true" outlineLevel="0" collapsed="false">
      <c r="A28" s="4" t="s">
        <v>94</v>
      </c>
    </row>
    <row r="29" customFormat="false" ht="36" hidden="false" customHeight="true" outlineLevel="0" collapsed="false">
      <c r="A29" s="4" t="s">
        <v>95</v>
      </c>
    </row>
    <row r="31" customFormat="false" ht="31.5" hidden="false" customHeight="true" outlineLevel="0" collapsed="false">
      <c r="A31" s="6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2026-04-27T04:02:49Z</dcterms:created>
  <dc:creator>openpyxl</dc:creator>
  <dc:description/>
  <dc:language>en-US</dc:language>
  <cp:lastModifiedBy/>
  <dcterms:modified xsi:type="dcterms:W3CDTF">2026-04-27T04:02:49Z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